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55" windowHeight="6405" activeTab="0"/>
  </bookViews>
  <sheets>
    <sheet name="pages 2 on" sheetId="1" r:id="rId1"/>
  </sheets>
  <externalReferences>
    <externalReference r:id="rId4"/>
  </externalReferences>
  <definedNames>
    <definedName name="print_Recommendation" localSheetId="0">#REF!</definedName>
    <definedName name="print_Recommendation">#REF!</definedName>
    <definedName name="_xlnm.Print_Titles" localSheetId="0">'pages 2 on'!$1:$6</definedName>
    <definedName name="sort" localSheetId="0">#REF!</definedName>
    <definedName name="sort">#REF!</definedName>
    <definedName name="sort_new" localSheetId="0">#REF!</definedName>
    <definedName name="sort_new">#REF!</definedName>
  </definedNames>
  <calcPr fullCalcOnLoad="1"/>
</workbook>
</file>

<file path=xl/sharedStrings.xml><?xml version="1.0" encoding="utf-8"?>
<sst xmlns="http://schemas.openxmlformats.org/spreadsheetml/2006/main" count="312" uniqueCount="185">
  <si>
    <t>Description</t>
  </si>
  <si>
    <t>Future</t>
  </si>
  <si>
    <t>Annual</t>
  </si>
  <si>
    <t>Rankings</t>
  </si>
  <si>
    <t>Division</t>
  </si>
  <si>
    <t>IRC</t>
  </si>
  <si>
    <t>ID</t>
  </si>
  <si>
    <t>Computer</t>
  </si>
  <si>
    <t>Department Name</t>
  </si>
  <si>
    <t>Dec Pkgs</t>
  </si>
  <si>
    <t>Deans</t>
  </si>
  <si>
    <t>Requests Funded</t>
  </si>
  <si>
    <t>Cost</t>
  </si>
  <si>
    <t>This Year</t>
  </si>
  <si>
    <t>This Budget Year</t>
  </si>
  <si>
    <t>Ongoing</t>
  </si>
  <si>
    <t>One Time</t>
  </si>
  <si>
    <t>Not Funded</t>
  </si>
  <si>
    <t>Requests</t>
  </si>
  <si>
    <t>Dean</t>
  </si>
  <si>
    <t>This</t>
  </si>
  <si>
    <t>Amount Requested</t>
  </si>
  <si>
    <t>Budget</t>
  </si>
  <si>
    <t>Year</t>
  </si>
  <si>
    <t>Library</t>
  </si>
  <si>
    <t>50115-01</t>
  </si>
  <si>
    <t>50115-02</t>
  </si>
  <si>
    <t>Austin</t>
  </si>
  <si>
    <t>50115-05</t>
  </si>
  <si>
    <t>Briare</t>
  </si>
  <si>
    <t>10004-01</t>
  </si>
  <si>
    <t>Art</t>
  </si>
  <si>
    <t>10035-01</t>
  </si>
  <si>
    <t>10074-02</t>
  </si>
  <si>
    <t>Drebin</t>
  </si>
  <si>
    <t>Giltz</t>
  </si>
  <si>
    <t>10025-01</t>
  </si>
  <si>
    <t>10055-03</t>
  </si>
  <si>
    <t>Manufacturing Technology</t>
  </si>
  <si>
    <t>10055-04</t>
  </si>
  <si>
    <t>10039-02</t>
  </si>
  <si>
    <t>Horticulture</t>
  </si>
  <si>
    <t>10039-04</t>
  </si>
  <si>
    <t>10039-05</t>
  </si>
  <si>
    <t>Science</t>
  </si>
  <si>
    <t>DECISION PACKAGES</t>
  </si>
  <si>
    <t>Satisfied by computers from student lab replacement</t>
  </si>
  <si>
    <t>GENERAL FUND</t>
  </si>
  <si>
    <t>INTERNAL SERVICE FUND</t>
  </si>
  <si>
    <t>Total decision packages</t>
  </si>
  <si>
    <t>x if</t>
  </si>
  <si>
    <t>Andrews</t>
  </si>
  <si>
    <t>10031-01</t>
  </si>
  <si>
    <t>English as a Second Language</t>
  </si>
  <si>
    <t>Canby childcare</t>
  </si>
  <si>
    <t>x</t>
  </si>
  <si>
    <t xml:space="preserve">Skills Development </t>
  </si>
  <si>
    <t>20089-01</t>
  </si>
  <si>
    <t>Library Electrical Outlets</t>
  </si>
  <si>
    <t>Full-time Faculty Desktop Computer</t>
  </si>
  <si>
    <t>10031-02</t>
  </si>
  <si>
    <t>Harmony ESL Desktop Computer</t>
  </si>
  <si>
    <t>Robuck</t>
  </si>
  <si>
    <t>50284-01</t>
  </si>
  <si>
    <t>Copy Center</t>
  </si>
  <si>
    <t>Copier-McLoughlin</t>
  </si>
  <si>
    <t>50284-05</t>
  </si>
  <si>
    <t>Copier-FRC</t>
  </si>
  <si>
    <t>50284-04</t>
  </si>
  <si>
    <t>Copier-Clairmont</t>
  </si>
  <si>
    <t>50284-03</t>
  </si>
  <si>
    <t>Copier-Rook First Floor</t>
  </si>
  <si>
    <t>50284-02</t>
  </si>
  <si>
    <t>Copier-DeJardin</t>
  </si>
  <si>
    <t>10012-01</t>
  </si>
  <si>
    <t>Applied Technology</t>
  </si>
  <si>
    <t>Projectors</t>
  </si>
  <si>
    <t>Drafting Technology</t>
  </si>
  <si>
    <t>Office PCs</t>
  </si>
  <si>
    <t>10055-06</t>
  </si>
  <si>
    <t>Staff Office Computer</t>
  </si>
  <si>
    <t>10055-05</t>
  </si>
  <si>
    <t>Digital Read Out for Lathe</t>
  </si>
  <si>
    <t>10055-02</t>
  </si>
  <si>
    <t>Vertical Bandsaw, Metal-Cutting</t>
  </si>
  <si>
    <t>10055-01</t>
  </si>
  <si>
    <t>Digital Height Gages</t>
  </si>
  <si>
    <t>10007-05</t>
  </si>
  <si>
    <t>Automotive</t>
  </si>
  <si>
    <t>ABS Trainer</t>
  </si>
  <si>
    <t>10007-01</t>
  </si>
  <si>
    <t>Computerized Measuring System</t>
  </si>
  <si>
    <t>10007-03</t>
  </si>
  <si>
    <t>4 post Vehicle hoist</t>
  </si>
  <si>
    <t>10007-04</t>
  </si>
  <si>
    <t>Hunter 4-wheel alignment equipt</t>
  </si>
  <si>
    <t>10007-02</t>
  </si>
  <si>
    <t>Lift Bench</t>
  </si>
  <si>
    <t>10012-02</t>
  </si>
  <si>
    <t>Classroom chairs and stools</t>
  </si>
  <si>
    <t>Moller</t>
  </si>
  <si>
    <t>Microscope with digital camera</t>
  </si>
  <si>
    <t>10028-01</t>
  </si>
  <si>
    <t>Engineering sciences</t>
  </si>
  <si>
    <t>Environmental Laboratory Equipment</t>
  </si>
  <si>
    <t>Soil Sterilization Cart</t>
  </si>
  <si>
    <t>10039-01</t>
  </si>
  <si>
    <t>Argus Control Expansion Module</t>
  </si>
  <si>
    <t>Portable LCD Projector</t>
  </si>
  <si>
    <t>10039-03</t>
  </si>
  <si>
    <t>Duel 19" monitors and dual video card</t>
  </si>
  <si>
    <t>10029-01</t>
  </si>
  <si>
    <t xml:space="preserve">English </t>
  </si>
  <si>
    <t>Writing Center Staffing</t>
  </si>
  <si>
    <t>Stools for Drawing Classroom</t>
  </si>
  <si>
    <t>10004-02</t>
  </si>
  <si>
    <t>4 Mac's for Basic Design Lab</t>
  </si>
  <si>
    <t>10057-01</t>
  </si>
  <si>
    <t>Music</t>
  </si>
  <si>
    <t>Mac Computer support for 30 computers</t>
  </si>
  <si>
    <t>Social Sciences</t>
  </si>
  <si>
    <t>F/T Classified Dept Secretary</t>
  </si>
  <si>
    <t>10074-04</t>
  </si>
  <si>
    <t>Hewlett-Packard 4250N Printer</t>
  </si>
  <si>
    <t>10074-01</t>
  </si>
  <si>
    <t>Social Sciences Smart Classroom Upgrade</t>
  </si>
  <si>
    <t>Foreign Language</t>
  </si>
  <si>
    <t>Increase Summer Term Secretarial Support</t>
  </si>
  <si>
    <t>20271-01</t>
  </si>
  <si>
    <t>Information Technology Services</t>
  </si>
  <si>
    <t>Student Computer Lab Upgrades</t>
  </si>
  <si>
    <t>stu tech fee</t>
  </si>
  <si>
    <t>20271-02</t>
  </si>
  <si>
    <t>Smart Classroom and Equipment upgrades</t>
  </si>
  <si>
    <t>New Position-Datatel Applications Support</t>
  </si>
  <si>
    <t>New Position-Systems Engineer</t>
  </si>
  <si>
    <t xml:space="preserve">Data Needs Analysis-Institutional Reporting </t>
  </si>
  <si>
    <t>Battery Backup Capacity-Data Center</t>
  </si>
  <si>
    <t>30103-01</t>
  </si>
  <si>
    <t>Enrollment Services</t>
  </si>
  <si>
    <t>30096-01</t>
  </si>
  <si>
    <t>Student Financial Services</t>
  </si>
  <si>
    <t>Financial Aid Specialist</t>
  </si>
  <si>
    <t>High</t>
  </si>
  <si>
    <t>Medium</t>
  </si>
  <si>
    <t>10031-04</t>
  </si>
  <si>
    <t>Low</t>
  </si>
  <si>
    <t>10031-03</t>
  </si>
  <si>
    <t>10002-02</t>
  </si>
  <si>
    <t>2 document cameras for OIT</t>
  </si>
  <si>
    <t>don't know</t>
  </si>
  <si>
    <t>50115-04a</t>
  </si>
  <si>
    <t>50115-04b</t>
  </si>
  <si>
    <t>next year</t>
  </si>
  <si>
    <t>Zuelke</t>
  </si>
  <si>
    <t>Small Business Development Center</t>
  </si>
  <si>
    <t>30095-01</t>
  </si>
  <si>
    <t xml:space="preserve">Minority Student Affair resources             </t>
  </si>
  <si>
    <t>Advising and Counseling</t>
  </si>
  <si>
    <t>30100-01</t>
  </si>
  <si>
    <t>Student Activities</t>
  </si>
  <si>
    <t>7,000 compass units for testing department</t>
  </si>
  <si>
    <t>30104-01</t>
  </si>
  <si>
    <t>Student Services</t>
  </si>
  <si>
    <t>Web redesign for student computing</t>
  </si>
  <si>
    <t>OTHER RESOURCES</t>
  </si>
  <si>
    <t>10019-02</t>
  </si>
  <si>
    <t>CERC</t>
  </si>
  <si>
    <t>SMART internships</t>
  </si>
  <si>
    <t>Godfrey</t>
  </si>
  <si>
    <t>Potentially include in future bond issue</t>
  </si>
  <si>
    <t>CAPITAL COMPUTER FUND (Student Technology Fee)</t>
  </si>
  <si>
    <t>Total Internal Service Fund</t>
  </si>
  <si>
    <t>Total Capital Computer Fund</t>
  </si>
  <si>
    <t>Total other resources</t>
  </si>
  <si>
    <t>Total General Fund</t>
  </si>
  <si>
    <t>Modular Building Smart Classroom</t>
  </si>
  <si>
    <t>Classroom Presentation Equipt  B154a</t>
  </si>
  <si>
    <t>Classroom Presentation Equipt B157</t>
  </si>
  <si>
    <t>Generator for the Data and Telecom Center</t>
  </si>
  <si>
    <t>10002-01 SMART Classroom Dye 133</t>
  </si>
  <si>
    <t>10066-01 Portable Smart Classroom P164</t>
  </si>
  <si>
    <t>10073-01 Smart classroom module</t>
  </si>
  <si>
    <t>50115-sc</t>
  </si>
  <si>
    <t>Training portion of Information Technology Services General Fund base budget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</si>
</sst>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mm/dd/yy;@"/>
    <numFmt numFmtId="167" formatCode="&quot;$&quot;#,##0"/>
    <numFmt numFmtId="168" formatCode="_(* #,##0.0_);_(* \(#,##0.0\);_(* &quot;-&quot;_);_(@_)"/>
    <numFmt numFmtId="169" formatCode="_(* #,##0.00_);_(* \(#,##0.00\);_(* &quot;-&quot;_);_(@_)"/>
    <numFmt numFmtId="170" formatCode="_(* #,##0.0_);_(* \(#,##0.0\);_(* &quot;-&quot;??_);_(@_)"/>
    <numFmt numFmtId="171" formatCode="_(* #,##0_);_(* \(#,##0\);_(* &quot;-&quot;??_);_(@_)"/>
    <numFmt numFmtId="172" formatCode="#,##0.0_);\(#,##0.0\)"/>
    <numFmt numFmtId="173" formatCode="_(* #,##0.0_);_(* \(#,##0.0\);_(* &quot;-&quot;?_);_(@_)"/>
    <numFmt numFmtId="174" formatCode="#,##0.000_);\(#,##0.000\)"/>
    <numFmt numFmtId="175" formatCode="#,##0.0000_);\(#,##0.0000\)"/>
    <numFmt numFmtId="176" formatCode="_(* #,##0.000_);_(* \(#,##0.000\);_(* &quot;-&quot;_);_(@_)"/>
    <numFmt numFmtId="177" formatCode="_(* #,##0.0000_);_(* \(#,##0.0000\);_(* &quot;-&quot;_);_(@_)"/>
    <numFmt numFmtId="178" formatCode="_(* #,##0.00000_);_(* \(#,##0.00000\);_(* &quot;-&quot;_);_(@_)"/>
    <numFmt numFmtId="179" formatCode="0.0%"/>
    <numFmt numFmtId="180" formatCode="0.0000%"/>
    <numFmt numFmtId="181" formatCode="_(* #,##0.0000_);_(* \(#,##0.0000\);_(* &quot;-&quot;??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00000_);_(* \(#,##0.000000\);_(* &quot;-&quot;_);_(@_)"/>
    <numFmt numFmtId="187" formatCode="0_);\(0\)"/>
    <numFmt numFmtId="188" formatCode="m/d"/>
    <numFmt numFmtId="189" formatCode="_(&quot;$&quot;* #,##0.0_);_(&quot;$&quot;* \(#,##0.0\);_(&quot;$&quot;* &quot;-&quot;??_);_(@_)"/>
    <numFmt numFmtId="190" formatCode="_(&quot;$&quot;* #,##0_);_(&quot;$&quot;* \(#,##0\);_(&quot;$&quot;* &quot;-&quot;??_);_(@_)"/>
    <numFmt numFmtId="191" formatCode="0.0000000"/>
    <numFmt numFmtId="192" formatCode="0.000000"/>
    <numFmt numFmtId="193" formatCode="0.00000"/>
    <numFmt numFmtId="194" formatCode="0.0000"/>
    <numFmt numFmtId="195" formatCode="0.0"/>
    <numFmt numFmtId="196" formatCode="0.000"/>
  </numFmts>
  <fonts count="2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0" borderId="0">
      <alignment/>
      <protection/>
    </xf>
    <xf numFmtId="0" fontId="7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41" fontId="0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right"/>
    </xf>
    <xf numFmtId="41" fontId="0" fillId="0" borderId="10" xfId="0" applyNumberFormat="1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1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42" applyNumberFormat="1" applyFont="1" applyFill="1" applyBorder="1" applyAlignment="1">
      <alignment horizontal="center"/>
    </xf>
    <xf numFmtId="41" fontId="4" fillId="0" borderId="0" xfId="0" applyNumberFormat="1" applyFont="1" applyFill="1" applyBorder="1" applyAlignment="1">
      <alignment horizontal="right"/>
    </xf>
    <xf numFmtId="41" fontId="0" fillId="0" borderId="0" xfId="42" applyNumberFormat="1" applyFon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0" xfId="42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41" fontId="0" fillId="0" borderId="0" xfId="42" applyNumberFormat="1" applyFill="1" applyBorder="1" applyAlignment="1">
      <alignment/>
    </xf>
    <xf numFmtId="41" fontId="0" fillId="0" borderId="0" xfId="42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0" xfId="57" applyFont="1" applyFill="1" applyAlignment="1">
      <alignment/>
      <protection/>
    </xf>
    <xf numFmtId="0" fontId="0" fillId="0" borderId="0" xfId="0" applyFill="1" applyBorder="1" applyAlignment="1">
      <alignment/>
    </xf>
    <xf numFmtId="41" fontId="0" fillId="0" borderId="0" xfId="57" applyNumberFormat="1" applyFont="1" applyAlignment="1">
      <alignment horizontal="right"/>
      <protection/>
    </xf>
    <xf numFmtId="42" fontId="0" fillId="0" borderId="11" xfId="0" applyNumberFormat="1" applyFont="1" applyFill="1" applyBorder="1" applyAlignment="1">
      <alignment/>
    </xf>
    <xf numFmtId="41" fontId="0" fillId="0" borderId="12" xfId="0" applyNumberFormat="1" applyFont="1" applyFill="1" applyBorder="1" applyAlignment="1">
      <alignment/>
    </xf>
    <xf numFmtId="42" fontId="0" fillId="0" borderId="0" xfId="42" applyNumberFormat="1" applyFont="1" applyFill="1" applyBorder="1" applyAlignment="1">
      <alignment/>
    </xf>
    <xf numFmtId="42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center"/>
    </xf>
    <xf numFmtId="41" fontId="0" fillId="0" borderId="10" xfId="0" applyNumberFormat="1" applyFont="1" applyFill="1" applyBorder="1" applyAlignment="1">
      <alignment horizontal="center"/>
    </xf>
    <xf numFmtId="41" fontId="4" fillId="0" borderId="0" xfId="0" applyNumberFormat="1" applyFont="1" applyFill="1" applyBorder="1" applyAlignment="1">
      <alignment horizontal="center"/>
    </xf>
    <xf numFmtId="41" fontId="0" fillId="0" borderId="0" xfId="42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RC Ranking 08-0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OURTN~1\LOCALS~1\Temp\dec%20pkg%20-%20page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tabSelected="1" workbookViewId="0" topLeftCell="C1">
      <pane ySplit="5" topLeftCell="BM6" activePane="bottomLeft" state="frozen"/>
      <selection pane="topLeft" activeCell="A1" sqref="A1"/>
      <selection pane="bottomLeft" activeCell="D3" sqref="D3"/>
    </sheetView>
  </sheetViews>
  <sheetFormatPr defaultColWidth="9.140625" defaultRowHeight="12.75"/>
  <cols>
    <col min="1" max="1" width="7.7109375" style="3" hidden="1" customWidth="1"/>
    <col min="2" max="2" width="4.140625" style="3" hidden="1" customWidth="1"/>
    <col min="3" max="3" width="1.7109375" style="2" customWidth="1"/>
    <col min="4" max="4" width="9.00390625" style="12" customWidth="1"/>
    <col min="5" max="5" width="0.85546875" style="3" customWidth="1"/>
    <col min="6" max="6" width="31.8515625" style="3" bestFit="1" customWidth="1"/>
    <col min="7" max="7" width="0.85546875" style="3" customWidth="1"/>
    <col min="8" max="8" width="38.421875" style="3" bestFit="1" customWidth="1"/>
    <col min="9" max="9" width="0.85546875" style="1" customWidth="1"/>
    <col min="10" max="10" width="10.28125" style="20" hidden="1" customWidth="1"/>
    <col min="11" max="11" width="9.57421875" style="20" hidden="1" customWidth="1"/>
    <col min="12" max="12" width="0.85546875" style="1" hidden="1" customWidth="1"/>
    <col min="13" max="13" width="8.421875" style="4" hidden="1" customWidth="1"/>
    <col min="14" max="14" width="11.00390625" style="4" hidden="1" customWidth="1"/>
    <col min="15" max="15" width="0.85546875" style="1" hidden="1" customWidth="1"/>
    <col min="16" max="16" width="10.7109375" style="1" customWidth="1"/>
    <col min="17" max="17" width="0.85546875" style="1" customWidth="1"/>
    <col min="18" max="18" width="10.7109375" style="1" customWidth="1"/>
    <col min="19" max="19" width="1.7109375" style="1" customWidth="1"/>
    <col min="20" max="20" width="11.7109375" style="1" customWidth="1"/>
    <col min="21" max="16384" width="9.140625" style="1" customWidth="1"/>
  </cols>
  <sheetData>
    <row r="1" spans="1:20" ht="12.75">
      <c r="A1" s="2" t="s">
        <v>45</v>
      </c>
      <c r="C1" s="10"/>
      <c r="D1" s="26"/>
      <c r="E1" s="9"/>
      <c r="F1" s="9"/>
      <c r="G1" s="10"/>
      <c r="H1" s="10"/>
      <c r="I1" s="11"/>
      <c r="J1" s="38"/>
      <c r="K1" s="38"/>
      <c r="P1" s="11"/>
      <c r="Q1" s="11"/>
      <c r="R1" s="11"/>
      <c r="S1" s="11"/>
      <c r="T1" s="11"/>
    </row>
    <row r="2" spans="10:19" ht="12.75">
      <c r="J2" s="39" t="s">
        <v>21</v>
      </c>
      <c r="K2" s="39"/>
      <c r="M2" s="36" t="s">
        <v>3</v>
      </c>
      <c r="N2" s="36"/>
      <c r="O2" s="6"/>
      <c r="S2" s="17"/>
    </row>
    <row r="3" spans="1:20" ht="12.75">
      <c r="A3" s="14"/>
      <c r="C3" s="16"/>
      <c r="D3" s="27"/>
      <c r="E3" s="15"/>
      <c r="F3" s="15"/>
      <c r="J3" s="18" t="s">
        <v>20</v>
      </c>
      <c r="K3" s="18" t="s">
        <v>1</v>
      </c>
      <c r="M3" s="4" t="s">
        <v>10</v>
      </c>
      <c r="N3" s="4" t="s">
        <v>5</v>
      </c>
      <c r="O3" s="4"/>
      <c r="P3" s="36" t="s">
        <v>11</v>
      </c>
      <c r="Q3" s="36"/>
      <c r="R3" s="36"/>
      <c r="T3" s="6" t="s">
        <v>18</v>
      </c>
    </row>
    <row r="4" spans="2:20" ht="12.75">
      <c r="B4" s="8" t="s">
        <v>50</v>
      </c>
      <c r="C4" s="3"/>
      <c r="J4" s="18" t="s">
        <v>22</v>
      </c>
      <c r="K4" s="18" t="s">
        <v>2</v>
      </c>
      <c r="N4" s="19" t="s">
        <v>7</v>
      </c>
      <c r="O4" s="19"/>
      <c r="P4" s="37" t="s">
        <v>14</v>
      </c>
      <c r="Q4" s="37"/>
      <c r="R4" s="37"/>
      <c r="S4" s="6"/>
      <c r="T4" s="6" t="s">
        <v>17</v>
      </c>
    </row>
    <row r="5" spans="1:20" ht="12.75">
      <c r="A5" s="3" t="s">
        <v>19</v>
      </c>
      <c r="B5" s="8" t="s">
        <v>5</v>
      </c>
      <c r="C5" s="3"/>
      <c r="D5" s="28" t="s">
        <v>6</v>
      </c>
      <c r="F5" s="7" t="s">
        <v>8</v>
      </c>
      <c r="H5" s="7" t="s">
        <v>0</v>
      </c>
      <c r="J5" s="18" t="s">
        <v>23</v>
      </c>
      <c r="K5" s="18" t="s">
        <v>12</v>
      </c>
      <c r="M5" s="19" t="s">
        <v>4</v>
      </c>
      <c r="N5" s="19" t="s">
        <v>9</v>
      </c>
      <c r="O5" s="19"/>
      <c r="P5" s="5" t="s">
        <v>16</v>
      </c>
      <c r="R5" s="5" t="s">
        <v>15</v>
      </c>
      <c r="T5" s="5" t="s">
        <v>13</v>
      </c>
    </row>
    <row r="6" ht="12.75">
      <c r="B6" s="23"/>
    </row>
    <row r="7" spans="2:3" ht="12.75">
      <c r="B7" s="23"/>
      <c r="C7" s="2" t="s">
        <v>47</v>
      </c>
    </row>
    <row r="8" spans="1:20" ht="12.75">
      <c r="A8" s="3" t="s">
        <v>35</v>
      </c>
      <c r="B8" s="23"/>
      <c r="C8" s="3"/>
      <c r="D8" s="12" t="s">
        <v>90</v>
      </c>
      <c r="F8" s="3" t="s">
        <v>88</v>
      </c>
      <c r="H8" s="3" t="s">
        <v>91</v>
      </c>
      <c r="J8" s="20">
        <v>37081</v>
      </c>
      <c r="K8" s="25">
        <v>595</v>
      </c>
      <c r="M8" s="4">
        <v>2</v>
      </c>
      <c r="P8" s="34">
        <v>37081</v>
      </c>
      <c r="R8" s="35">
        <v>0</v>
      </c>
      <c r="T8" s="34">
        <v>0</v>
      </c>
    </row>
    <row r="9" spans="1:20" ht="12.75">
      <c r="A9" s="3" t="s">
        <v>35</v>
      </c>
      <c r="B9" s="23"/>
      <c r="C9" s="3"/>
      <c r="D9" s="12" t="s">
        <v>98</v>
      </c>
      <c r="F9" s="12" t="s">
        <v>75</v>
      </c>
      <c r="G9" s="12"/>
      <c r="H9" s="12" t="s">
        <v>99</v>
      </c>
      <c r="I9" s="17"/>
      <c r="J9" s="22">
        <v>16500</v>
      </c>
      <c r="K9" s="22"/>
      <c r="L9" s="17"/>
      <c r="M9" s="4">
        <v>3</v>
      </c>
      <c r="O9" s="17"/>
      <c r="P9" s="22">
        <v>16500</v>
      </c>
      <c r="Q9" s="17"/>
      <c r="R9" s="4">
        <v>0</v>
      </c>
      <c r="T9" s="20">
        <v>0</v>
      </c>
    </row>
    <row r="10" spans="1:20" ht="12.75">
      <c r="A10" s="3" t="s">
        <v>154</v>
      </c>
      <c r="B10" s="23"/>
      <c r="C10" s="3"/>
      <c r="D10" s="12" t="s">
        <v>166</v>
      </c>
      <c r="F10" s="12" t="s">
        <v>167</v>
      </c>
      <c r="G10" s="12"/>
      <c r="H10" s="12" t="s">
        <v>168</v>
      </c>
      <c r="I10" s="17"/>
      <c r="J10" s="22">
        <v>26000</v>
      </c>
      <c r="K10" s="22">
        <v>26000</v>
      </c>
      <c r="L10" s="17"/>
      <c r="O10" s="17"/>
      <c r="P10" s="22">
        <v>26000</v>
      </c>
      <c r="Q10" s="17"/>
      <c r="R10" s="4">
        <v>0</v>
      </c>
      <c r="T10" s="20">
        <v>0</v>
      </c>
    </row>
    <row r="11" spans="1:20" ht="12.75">
      <c r="A11" s="3" t="s">
        <v>100</v>
      </c>
      <c r="B11" s="23"/>
      <c r="C11" s="3"/>
      <c r="D11" s="12" t="s">
        <v>102</v>
      </c>
      <c r="F11" s="12" t="s">
        <v>103</v>
      </c>
      <c r="G11" s="12"/>
      <c r="H11" s="12" t="s">
        <v>104</v>
      </c>
      <c r="I11" s="17"/>
      <c r="J11" s="22">
        <v>5634</v>
      </c>
      <c r="K11" s="22"/>
      <c r="L11" s="17"/>
      <c r="M11" s="4">
        <v>1</v>
      </c>
      <c r="O11" s="17"/>
      <c r="P11" s="22">
        <v>5634</v>
      </c>
      <c r="Q11" s="17"/>
      <c r="R11" s="4">
        <v>0</v>
      </c>
      <c r="T11" s="20">
        <v>0</v>
      </c>
    </row>
    <row r="12" spans="1:20" ht="12.75">
      <c r="A12" s="3" t="s">
        <v>100</v>
      </c>
      <c r="B12" s="23" t="s">
        <v>55</v>
      </c>
      <c r="C12" s="3"/>
      <c r="D12" s="12" t="s">
        <v>106</v>
      </c>
      <c r="F12" s="12" t="s">
        <v>41</v>
      </c>
      <c r="G12" s="12"/>
      <c r="H12" s="12" t="s">
        <v>107</v>
      </c>
      <c r="I12" s="17"/>
      <c r="J12" s="22">
        <v>1800</v>
      </c>
      <c r="K12" s="22"/>
      <c r="L12" s="17"/>
      <c r="M12" s="4">
        <v>3</v>
      </c>
      <c r="N12" s="31" t="s">
        <v>144</v>
      </c>
      <c r="O12" s="17"/>
      <c r="P12" s="22">
        <v>1800</v>
      </c>
      <c r="Q12" s="17"/>
      <c r="R12" s="4">
        <v>0</v>
      </c>
      <c r="T12" s="20">
        <v>0</v>
      </c>
    </row>
    <row r="13" spans="1:20" ht="12.75">
      <c r="A13" s="3" t="s">
        <v>34</v>
      </c>
      <c r="B13" s="23"/>
      <c r="C13" s="3"/>
      <c r="D13" s="12" t="s">
        <v>138</v>
      </c>
      <c r="F13" s="12" t="s">
        <v>139</v>
      </c>
      <c r="G13" s="12"/>
      <c r="H13" s="12" t="s">
        <v>136</v>
      </c>
      <c r="I13" s="17"/>
      <c r="J13" s="22">
        <v>18000</v>
      </c>
      <c r="K13" s="22"/>
      <c r="L13" s="17"/>
      <c r="M13" s="4">
        <v>1</v>
      </c>
      <c r="O13" s="17"/>
      <c r="P13" s="22">
        <v>12000</v>
      </c>
      <c r="Q13" s="17"/>
      <c r="R13" s="4">
        <v>0</v>
      </c>
      <c r="T13" s="20">
        <v>0</v>
      </c>
    </row>
    <row r="14" spans="1:20" ht="12.75">
      <c r="A14" s="3" t="s">
        <v>154</v>
      </c>
      <c r="B14" s="23"/>
      <c r="C14" s="3"/>
      <c r="D14" s="12" t="s">
        <v>162</v>
      </c>
      <c r="F14" s="12" t="s">
        <v>163</v>
      </c>
      <c r="G14" s="12"/>
      <c r="H14" s="12" t="s">
        <v>164</v>
      </c>
      <c r="I14" s="17"/>
      <c r="J14" s="22">
        <v>20000</v>
      </c>
      <c r="K14" s="22"/>
      <c r="L14" s="17"/>
      <c r="M14" s="4">
        <v>3</v>
      </c>
      <c r="O14" s="17"/>
      <c r="P14" s="22">
        <v>10000</v>
      </c>
      <c r="Q14" s="17"/>
      <c r="R14" s="4">
        <v>0</v>
      </c>
      <c r="T14" s="20">
        <v>10000</v>
      </c>
    </row>
    <row r="15" spans="1:20" ht="12.75">
      <c r="A15" s="3" t="s">
        <v>27</v>
      </c>
      <c r="B15" s="23"/>
      <c r="C15" s="3"/>
      <c r="D15" s="12" t="s">
        <v>26</v>
      </c>
      <c r="F15" s="12" t="s">
        <v>129</v>
      </c>
      <c r="G15" s="12"/>
      <c r="H15" s="12" t="s">
        <v>135</v>
      </c>
      <c r="I15" s="17"/>
      <c r="J15" s="22">
        <v>84994</v>
      </c>
      <c r="K15" s="22">
        <v>84994</v>
      </c>
      <c r="L15" s="17"/>
      <c r="M15" s="4">
        <v>2</v>
      </c>
      <c r="O15" s="17"/>
      <c r="P15" s="22">
        <v>60000</v>
      </c>
      <c r="Q15" s="17"/>
      <c r="R15" s="4">
        <v>24994</v>
      </c>
      <c r="T15" s="20">
        <v>0</v>
      </c>
    </row>
    <row r="16" spans="1:20" ht="12.75">
      <c r="A16" s="3" t="s">
        <v>169</v>
      </c>
      <c r="B16" s="23" t="s">
        <v>55</v>
      </c>
      <c r="C16" s="3"/>
      <c r="D16" s="29" t="s">
        <v>183</v>
      </c>
      <c r="F16" s="3" t="s">
        <v>56</v>
      </c>
      <c r="H16" s="3" t="s">
        <v>180</v>
      </c>
      <c r="J16" s="20">
        <v>18000</v>
      </c>
      <c r="M16" s="4">
        <v>1</v>
      </c>
      <c r="N16" s="31" t="s">
        <v>143</v>
      </c>
      <c r="P16" s="20">
        <v>16000</v>
      </c>
      <c r="R16" s="4">
        <v>0</v>
      </c>
      <c r="T16" s="20">
        <v>0</v>
      </c>
    </row>
    <row r="17" spans="1:20" ht="12.75">
      <c r="A17" s="3" t="s">
        <v>100</v>
      </c>
      <c r="B17" s="23" t="s">
        <v>55</v>
      </c>
      <c r="C17" s="3"/>
      <c r="D17" s="29" t="s">
        <v>183</v>
      </c>
      <c r="F17" s="12" t="s">
        <v>44</v>
      </c>
      <c r="G17" s="12"/>
      <c r="H17" s="12" t="s">
        <v>181</v>
      </c>
      <c r="I17" s="17"/>
      <c r="J17" s="22">
        <v>15000</v>
      </c>
      <c r="K17" s="22">
        <v>100</v>
      </c>
      <c r="L17" s="17"/>
      <c r="M17" s="4">
        <v>2</v>
      </c>
      <c r="N17" s="4" t="s">
        <v>143</v>
      </c>
      <c r="O17" s="17"/>
      <c r="P17" s="22">
        <v>13000</v>
      </c>
      <c r="Q17" s="17"/>
      <c r="R17" s="4">
        <v>0</v>
      </c>
      <c r="T17" s="20">
        <v>0</v>
      </c>
    </row>
    <row r="18" spans="1:20" ht="12.75">
      <c r="A18" s="3" t="s">
        <v>154</v>
      </c>
      <c r="B18" s="23" t="s">
        <v>55</v>
      </c>
      <c r="C18" s="3"/>
      <c r="D18" s="29" t="s">
        <v>183</v>
      </c>
      <c r="F18" s="12" t="s">
        <v>155</v>
      </c>
      <c r="G18" s="12"/>
      <c r="H18" s="12" t="s">
        <v>182</v>
      </c>
      <c r="I18" s="17"/>
      <c r="J18" s="22">
        <v>13000</v>
      </c>
      <c r="K18" s="22"/>
      <c r="L18" s="17"/>
      <c r="M18" s="4">
        <v>1</v>
      </c>
      <c r="N18" s="4" t="s">
        <v>143</v>
      </c>
      <c r="O18" s="17"/>
      <c r="P18" s="22">
        <v>11000</v>
      </c>
      <c r="Q18" s="17"/>
      <c r="R18" s="4">
        <v>0</v>
      </c>
      <c r="T18" s="20">
        <v>0</v>
      </c>
    </row>
    <row r="19" spans="1:20" ht="12.75">
      <c r="A19" s="3" t="s">
        <v>29</v>
      </c>
      <c r="B19" s="23"/>
      <c r="C19" s="3"/>
      <c r="D19" s="12" t="s">
        <v>111</v>
      </c>
      <c r="F19" s="12" t="s">
        <v>112</v>
      </c>
      <c r="G19" s="12"/>
      <c r="H19" s="12" t="s">
        <v>113</v>
      </c>
      <c r="I19" s="17"/>
      <c r="J19" s="22">
        <v>20432</v>
      </c>
      <c r="K19" s="22">
        <v>20432</v>
      </c>
      <c r="L19" s="17"/>
      <c r="M19" s="4">
        <v>1</v>
      </c>
      <c r="O19" s="17"/>
      <c r="P19" s="17">
        <v>0</v>
      </c>
      <c r="Q19" s="17"/>
      <c r="R19" s="22">
        <f>14700</f>
        <v>14700</v>
      </c>
      <c r="S19" s="17"/>
      <c r="T19" s="20">
        <f>20432-14700</f>
        <v>5732</v>
      </c>
    </row>
    <row r="20" spans="1:20" ht="12.75">
      <c r="A20" s="3" t="s">
        <v>29</v>
      </c>
      <c r="B20" s="23"/>
      <c r="C20" s="3"/>
      <c r="D20" s="12" t="s">
        <v>32</v>
      </c>
      <c r="F20" s="12" t="s">
        <v>126</v>
      </c>
      <c r="G20" s="12"/>
      <c r="H20" s="12" t="s">
        <v>127</v>
      </c>
      <c r="I20" s="17"/>
      <c r="J20" s="22">
        <v>1139</v>
      </c>
      <c r="K20" s="22">
        <v>1139</v>
      </c>
      <c r="L20" s="17"/>
      <c r="M20" s="4">
        <v>3</v>
      </c>
      <c r="O20" s="17"/>
      <c r="P20" s="17">
        <v>0</v>
      </c>
      <c r="Q20" s="17"/>
      <c r="R20" s="4">
        <v>1139</v>
      </c>
      <c r="S20" s="17"/>
      <c r="T20" s="22">
        <v>0</v>
      </c>
    </row>
    <row r="21" spans="1:20" ht="12.75">
      <c r="A21" s="3" t="s">
        <v>29</v>
      </c>
      <c r="B21" s="23"/>
      <c r="C21" s="3"/>
      <c r="D21" s="12" t="s">
        <v>117</v>
      </c>
      <c r="F21" s="12" t="s">
        <v>118</v>
      </c>
      <c r="G21" s="12"/>
      <c r="H21" s="12" t="s">
        <v>119</v>
      </c>
      <c r="I21" s="17"/>
      <c r="J21" s="22">
        <v>5000</v>
      </c>
      <c r="K21" s="22">
        <v>5000</v>
      </c>
      <c r="L21" s="17"/>
      <c r="M21" s="4">
        <v>5</v>
      </c>
      <c r="O21" s="17"/>
      <c r="P21" s="17">
        <v>0</v>
      </c>
      <c r="Q21" s="17"/>
      <c r="R21" s="22">
        <f>5000-1139</f>
        <v>3861</v>
      </c>
      <c r="S21" s="17"/>
      <c r="T21" s="20">
        <v>1139</v>
      </c>
    </row>
    <row r="22" spans="1:20" ht="12.75">
      <c r="A22" s="3" t="s">
        <v>29</v>
      </c>
      <c r="B22" s="23"/>
      <c r="C22" s="3"/>
      <c r="D22" s="12" t="s">
        <v>33</v>
      </c>
      <c r="F22" s="12" t="s">
        <v>120</v>
      </c>
      <c r="G22" s="12"/>
      <c r="H22" s="12" t="s">
        <v>121</v>
      </c>
      <c r="I22" s="17"/>
      <c r="J22" s="22">
        <v>4843.11</v>
      </c>
      <c r="K22" s="22">
        <v>4843</v>
      </c>
      <c r="L22" s="17"/>
      <c r="M22" s="4">
        <v>2</v>
      </c>
      <c r="O22" s="17"/>
      <c r="P22" s="17">
        <v>0</v>
      </c>
      <c r="Q22" s="17"/>
      <c r="R22" s="22">
        <v>4843</v>
      </c>
      <c r="S22" s="17"/>
      <c r="T22" s="20">
        <v>0</v>
      </c>
    </row>
    <row r="23" spans="1:20" ht="12.75">
      <c r="A23" s="3" t="s">
        <v>34</v>
      </c>
      <c r="B23" s="23"/>
      <c r="C23" s="3"/>
      <c r="D23" s="12" t="s">
        <v>140</v>
      </c>
      <c r="F23" s="12" t="s">
        <v>141</v>
      </c>
      <c r="G23" s="12"/>
      <c r="H23" s="12" t="s">
        <v>142</v>
      </c>
      <c r="I23" s="17"/>
      <c r="J23" s="22">
        <v>15333</v>
      </c>
      <c r="K23" s="22">
        <v>15333</v>
      </c>
      <c r="L23" s="17"/>
      <c r="M23" s="4">
        <v>2</v>
      </c>
      <c r="O23" s="17"/>
      <c r="P23" s="17">
        <v>0</v>
      </c>
      <c r="Q23" s="17"/>
      <c r="R23" s="22">
        <v>15333</v>
      </c>
      <c r="S23" s="17"/>
      <c r="T23" s="20">
        <v>0</v>
      </c>
    </row>
    <row r="24" spans="1:20" ht="12.75">
      <c r="A24" s="3" t="s">
        <v>27</v>
      </c>
      <c r="B24" s="23"/>
      <c r="C24" s="3"/>
      <c r="D24" s="12" t="s">
        <v>25</v>
      </c>
      <c r="F24" s="12" t="s">
        <v>129</v>
      </c>
      <c r="G24" s="12"/>
      <c r="H24" s="12" t="s">
        <v>134</v>
      </c>
      <c r="I24" s="17"/>
      <c r="J24" s="22">
        <v>76392</v>
      </c>
      <c r="K24" s="22">
        <v>76392</v>
      </c>
      <c r="L24" s="17"/>
      <c r="M24" s="4">
        <v>1</v>
      </c>
      <c r="O24" s="17"/>
      <c r="P24" s="17">
        <v>0</v>
      </c>
      <c r="Q24" s="17"/>
      <c r="R24" s="22">
        <v>76392</v>
      </c>
      <c r="S24" s="17"/>
      <c r="T24" s="20">
        <v>0</v>
      </c>
    </row>
    <row r="25" spans="1:20" ht="12.75">
      <c r="A25" s="3" t="s">
        <v>51</v>
      </c>
      <c r="B25" s="23" t="s">
        <v>55</v>
      </c>
      <c r="C25" s="3"/>
      <c r="D25" s="29" t="s">
        <v>148</v>
      </c>
      <c r="F25" s="3" t="s">
        <v>56</v>
      </c>
      <c r="H25" s="3" t="s">
        <v>176</v>
      </c>
      <c r="J25" s="20">
        <v>4971</v>
      </c>
      <c r="M25" s="4">
        <v>6</v>
      </c>
      <c r="N25" s="31" t="s">
        <v>146</v>
      </c>
      <c r="P25" s="17">
        <v>0</v>
      </c>
      <c r="R25" s="4">
        <v>0</v>
      </c>
      <c r="T25" s="20">
        <v>4971</v>
      </c>
    </row>
    <row r="26" spans="1:20" ht="12.75">
      <c r="A26" s="3" t="s">
        <v>29</v>
      </c>
      <c r="B26" s="23"/>
      <c r="C26" s="3"/>
      <c r="D26" s="12" t="s">
        <v>30</v>
      </c>
      <c r="F26" s="12" t="s">
        <v>31</v>
      </c>
      <c r="G26" s="12"/>
      <c r="H26" s="12" t="s">
        <v>114</v>
      </c>
      <c r="I26" s="17"/>
      <c r="J26" s="22">
        <v>2860</v>
      </c>
      <c r="K26" s="22"/>
      <c r="L26" s="17"/>
      <c r="M26" s="4">
        <v>9</v>
      </c>
      <c r="O26" s="17"/>
      <c r="P26" s="17">
        <v>0</v>
      </c>
      <c r="Q26" s="17"/>
      <c r="R26" s="4">
        <v>0</v>
      </c>
      <c r="S26" s="17"/>
      <c r="T26" s="22">
        <v>2860</v>
      </c>
    </row>
    <row r="27" spans="1:20" ht="12.75">
      <c r="A27" s="3" t="s">
        <v>29</v>
      </c>
      <c r="B27" s="23" t="s">
        <v>55</v>
      </c>
      <c r="C27" s="3"/>
      <c r="D27" s="12" t="s">
        <v>115</v>
      </c>
      <c r="F27" s="12" t="s">
        <v>31</v>
      </c>
      <c r="G27" s="12"/>
      <c r="H27" s="12" t="s">
        <v>116</v>
      </c>
      <c r="I27" s="17"/>
      <c r="J27" s="22">
        <v>11352</v>
      </c>
      <c r="K27" s="22"/>
      <c r="L27" s="17"/>
      <c r="M27" s="4">
        <v>6</v>
      </c>
      <c r="N27" s="31" t="s">
        <v>144</v>
      </c>
      <c r="O27" s="17"/>
      <c r="P27" s="17">
        <v>0</v>
      </c>
      <c r="Q27" s="17"/>
      <c r="R27" s="4">
        <v>0</v>
      </c>
      <c r="S27" s="17"/>
      <c r="T27" s="22">
        <v>11352</v>
      </c>
    </row>
    <row r="28" spans="1:20" ht="12.75">
      <c r="A28" s="3" t="s">
        <v>35</v>
      </c>
      <c r="B28" s="23"/>
      <c r="C28" s="3"/>
      <c r="D28" s="12" t="s">
        <v>96</v>
      </c>
      <c r="F28" s="12" t="s">
        <v>88</v>
      </c>
      <c r="G28" s="12"/>
      <c r="H28" s="12" t="s">
        <v>97</v>
      </c>
      <c r="I28" s="17"/>
      <c r="J28" s="22">
        <v>18995</v>
      </c>
      <c r="K28" s="22"/>
      <c r="L28" s="17"/>
      <c r="M28" s="4">
        <v>9</v>
      </c>
      <c r="O28" s="17"/>
      <c r="P28" s="17">
        <v>0</v>
      </c>
      <c r="Q28" s="17"/>
      <c r="R28" s="4">
        <v>0</v>
      </c>
      <c r="S28" s="17"/>
      <c r="T28" s="22">
        <v>18995</v>
      </c>
    </row>
    <row r="29" spans="1:20" ht="12.75">
      <c r="A29" s="3" t="s">
        <v>35</v>
      </c>
      <c r="B29" s="23"/>
      <c r="C29" s="3"/>
      <c r="D29" s="12" t="s">
        <v>92</v>
      </c>
      <c r="F29" s="3" t="s">
        <v>88</v>
      </c>
      <c r="H29" s="3" t="s">
        <v>93</v>
      </c>
      <c r="J29" s="20">
        <v>23000</v>
      </c>
      <c r="K29" s="25"/>
      <c r="M29" s="4">
        <v>10</v>
      </c>
      <c r="P29" s="17">
        <v>0</v>
      </c>
      <c r="R29" s="4">
        <v>0</v>
      </c>
      <c r="T29" s="20">
        <v>23000</v>
      </c>
    </row>
    <row r="30" spans="1:20" ht="12.75">
      <c r="A30" s="3" t="s">
        <v>35</v>
      </c>
      <c r="B30" s="23"/>
      <c r="C30" s="3"/>
      <c r="D30" s="12" t="s">
        <v>94</v>
      </c>
      <c r="F30" s="12" t="s">
        <v>88</v>
      </c>
      <c r="G30" s="12"/>
      <c r="H30" s="12" t="s">
        <v>95</v>
      </c>
      <c r="I30" s="17"/>
      <c r="J30" s="22">
        <v>30000</v>
      </c>
      <c r="K30" s="25">
        <v>500</v>
      </c>
      <c r="L30" s="17"/>
      <c r="M30" s="4">
        <v>13</v>
      </c>
      <c r="O30" s="17"/>
      <c r="P30" s="17">
        <v>0</v>
      </c>
      <c r="Q30" s="17"/>
      <c r="R30" s="4">
        <v>0</v>
      </c>
      <c r="S30" s="17"/>
      <c r="T30" s="22">
        <v>30000</v>
      </c>
    </row>
    <row r="31" spans="1:20" ht="12.75">
      <c r="A31" s="3" t="s">
        <v>35</v>
      </c>
      <c r="B31" s="23"/>
      <c r="C31" s="3"/>
      <c r="D31" s="12" t="s">
        <v>87</v>
      </c>
      <c r="F31" s="3" t="s">
        <v>88</v>
      </c>
      <c r="H31" s="3" t="s">
        <v>89</v>
      </c>
      <c r="J31" s="20">
        <v>10000</v>
      </c>
      <c r="M31" s="4">
        <v>17</v>
      </c>
      <c r="P31" s="17">
        <v>0</v>
      </c>
      <c r="R31" s="4">
        <v>0</v>
      </c>
      <c r="T31" s="20">
        <v>10000</v>
      </c>
    </row>
    <row r="32" spans="1:20" ht="12.75">
      <c r="A32" s="3" t="s">
        <v>35</v>
      </c>
      <c r="B32" s="23"/>
      <c r="C32" s="3"/>
      <c r="D32" s="12" t="s">
        <v>74</v>
      </c>
      <c r="F32" s="3" t="s">
        <v>75</v>
      </c>
      <c r="H32" s="3" t="s">
        <v>76</v>
      </c>
      <c r="J32" s="20">
        <v>1846</v>
      </c>
      <c r="M32" s="4">
        <v>4</v>
      </c>
      <c r="P32" s="17">
        <v>0</v>
      </c>
      <c r="R32" s="4">
        <v>0</v>
      </c>
      <c r="T32" s="20">
        <v>1846</v>
      </c>
    </row>
    <row r="33" spans="1:20" ht="12.75">
      <c r="A33" s="3" t="s">
        <v>35</v>
      </c>
      <c r="B33" s="23" t="s">
        <v>55</v>
      </c>
      <c r="C33" s="3"/>
      <c r="D33" s="12" t="s">
        <v>36</v>
      </c>
      <c r="F33" s="3" t="s">
        <v>77</v>
      </c>
      <c r="H33" s="3" t="s">
        <v>78</v>
      </c>
      <c r="J33" s="20">
        <v>13200</v>
      </c>
      <c r="M33" s="4">
        <v>5</v>
      </c>
      <c r="N33" s="31" t="s">
        <v>144</v>
      </c>
      <c r="P33" s="17">
        <v>0</v>
      </c>
      <c r="R33" s="4">
        <v>0</v>
      </c>
      <c r="T33" s="20">
        <v>13200</v>
      </c>
    </row>
    <row r="34" spans="1:20" ht="12.75">
      <c r="A34" s="3" t="s">
        <v>169</v>
      </c>
      <c r="B34" s="23"/>
      <c r="D34" s="12" t="s">
        <v>52</v>
      </c>
      <c r="F34" s="3" t="s">
        <v>53</v>
      </c>
      <c r="H34" s="3" t="s">
        <v>54</v>
      </c>
      <c r="J34" s="20">
        <v>6852</v>
      </c>
      <c r="K34" s="20">
        <v>6852</v>
      </c>
      <c r="M34" s="4">
        <v>2</v>
      </c>
      <c r="P34" s="1">
        <v>0</v>
      </c>
      <c r="R34" s="4">
        <v>0</v>
      </c>
      <c r="T34" s="20">
        <v>6852</v>
      </c>
    </row>
    <row r="35" spans="1:20" ht="12.75">
      <c r="A35" s="3" t="s">
        <v>51</v>
      </c>
      <c r="B35" s="23" t="s">
        <v>55</v>
      </c>
      <c r="C35" s="3"/>
      <c r="D35" s="12" t="s">
        <v>145</v>
      </c>
      <c r="F35" s="3" t="s">
        <v>53</v>
      </c>
      <c r="H35" s="3" t="s">
        <v>149</v>
      </c>
      <c r="J35" s="20">
        <v>3200</v>
      </c>
      <c r="M35" s="4" t="s">
        <v>150</v>
      </c>
      <c r="N35" s="31" t="s">
        <v>144</v>
      </c>
      <c r="P35" s="17">
        <v>0</v>
      </c>
      <c r="R35" s="4">
        <v>0</v>
      </c>
      <c r="T35" s="20">
        <v>3200</v>
      </c>
    </row>
    <row r="36" spans="1:20" ht="12.75">
      <c r="A36" s="3" t="s">
        <v>100</v>
      </c>
      <c r="B36" s="23"/>
      <c r="C36" s="3"/>
      <c r="D36" s="12" t="s">
        <v>40</v>
      </c>
      <c r="F36" s="12" t="s">
        <v>41</v>
      </c>
      <c r="G36" s="12"/>
      <c r="H36" s="12" t="s">
        <v>105</v>
      </c>
      <c r="I36" s="17"/>
      <c r="J36" s="22">
        <v>17900</v>
      </c>
      <c r="K36" s="22"/>
      <c r="L36" s="17"/>
      <c r="M36" s="4">
        <v>4</v>
      </c>
      <c r="O36" s="17"/>
      <c r="P36" s="1">
        <v>0</v>
      </c>
      <c r="Q36" s="17"/>
      <c r="R36" s="4">
        <v>0</v>
      </c>
      <c r="T36" s="22">
        <v>17900</v>
      </c>
    </row>
    <row r="37" spans="1:20" ht="12.75">
      <c r="A37" s="3" t="s">
        <v>100</v>
      </c>
      <c r="B37" s="23" t="s">
        <v>55</v>
      </c>
      <c r="C37" s="3"/>
      <c r="D37" s="12" t="s">
        <v>109</v>
      </c>
      <c r="F37" s="12" t="s">
        <v>41</v>
      </c>
      <c r="G37" s="12"/>
      <c r="H37" s="12" t="s">
        <v>110</v>
      </c>
      <c r="I37" s="17"/>
      <c r="J37" s="22">
        <v>700</v>
      </c>
      <c r="K37" s="22"/>
      <c r="L37" s="17"/>
      <c r="M37" s="4">
        <v>6</v>
      </c>
      <c r="N37" s="31" t="s">
        <v>146</v>
      </c>
      <c r="O37" s="17"/>
      <c r="P37" s="17">
        <v>0</v>
      </c>
      <c r="Q37" s="17"/>
      <c r="R37" s="4">
        <v>0</v>
      </c>
      <c r="S37" s="17"/>
      <c r="T37" s="22">
        <v>700</v>
      </c>
    </row>
    <row r="38" spans="1:20" ht="12.75">
      <c r="A38" s="3" t="s">
        <v>100</v>
      </c>
      <c r="B38" s="23" t="s">
        <v>55</v>
      </c>
      <c r="C38" s="3"/>
      <c r="D38" s="12" t="s">
        <v>42</v>
      </c>
      <c r="F38" s="12" t="s">
        <v>41</v>
      </c>
      <c r="G38" s="12"/>
      <c r="H38" s="12" t="s">
        <v>101</v>
      </c>
      <c r="I38" s="17"/>
      <c r="J38" s="22">
        <v>2530</v>
      </c>
      <c r="K38" s="22"/>
      <c r="L38" s="17"/>
      <c r="M38" s="4">
        <v>5</v>
      </c>
      <c r="N38" s="31" t="s">
        <v>146</v>
      </c>
      <c r="O38" s="17"/>
      <c r="P38" s="17">
        <v>0</v>
      </c>
      <c r="Q38" s="17"/>
      <c r="R38" s="4">
        <v>0</v>
      </c>
      <c r="S38" s="17"/>
      <c r="T38" s="22">
        <v>2530</v>
      </c>
    </row>
    <row r="39" spans="1:20" ht="12.75">
      <c r="A39" s="3" t="s">
        <v>100</v>
      </c>
      <c r="B39" s="23" t="s">
        <v>55</v>
      </c>
      <c r="C39" s="3"/>
      <c r="D39" s="12" t="s">
        <v>43</v>
      </c>
      <c r="F39" s="12" t="s">
        <v>41</v>
      </c>
      <c r="G39" s="12"/>
      <c r="H39" s="12" t="s">
        <v>108</v>
      </c>
      <c r="I39" s="17"/>
      <c r="J39" s="22">
        <v>1800</v>
      </c>
      <c r="K39" s="22"/>
      <c r="L39" s="17"/>
      <c r="M39" s="4">
        <v>7</v>
      </c>
      <c r="N39" s="31" t="s">
        <v>146</v>
      </c>
      <c r="O39" s="17"/>
      <c r="P39" s="17">
        <v>0</v>
      </c>
      <c r="Q39" s="17"/>
      <c r="R39" s="4">
        <v>0</v>
      </c>
      <c r="S39" s="17"/>
      <c r="T39" s="22">
        <v>1800</v>
      </c>
    </row>
    <row r="40" spans="1:20" ht="12.75">
      <c r="A40" s="3" t="s">
        <v>35</v>
      </c>
      <c r="B40" s="23"/>
      <c r="C40" s="3"/>
      <c r="D40" s="12" t="s">
        <v>85</v>
      </c>
      <c r="F40" s="3" t="s">
        <v>38</v>
      </c>
      <c r="H40" s="3" t="s">
        <v>86</v>
      </c>
      <c r="J40" s="20">
        <v>7000</v>
      </c>
      <c r="M40" s="4">
        <v>1</v>
      </c>
      <c r="P40" s="1">
        <v>0</v>
      </c>
      <c r="R40" s="4">
        <v>0</v>
      </c>
      <c r="T40" s="20">
        <v>7000</v>
      </c>
    </row>
    <row r="41" spans="1:20" ht="12.75">
      <c r="A41" s="3" t="s">
        <v>35</v>
      </c>
      <c r="B41" s="23"/>
      <c r="C41" s="3"/>
      <c r="D41" s="12" t="s">
        <v>83</v>
      </c>
      <c r="F41" s="3" t="s">
        <v>38</v>
      </c>
      <c r="H41" s="3" t="s">
        <v>84</v>
      </c>
      <c r="J41" s="20">
        <v>6900</v>
      </c>
      <c r="M41" s="4">
        <v>6</v>
      </c>
      <c r="P41" s="17">
        <v>0</v>
      </c>
      <c r="R41" s="4">
        <v>0</v>
      </c>
      <c r="T41" s="20">
        <v>6900</v>
      </c>
    </row>
    <row r="42" spans="1:20" ht="12.75">
      <c r="A42" s="3" t="s">
        <v>35</v>
      </c>
      <c r="B42" s="23" t="s">
        <v>55</v>
      </c>
      <c r="C42" s="3"/>
      <c r="D42" s="12" t="s">
        <v>37</v>
      </c>
      <c r="F42" s="3" t="s">
        <v>38</v>
      </c>
      <c r="H42" s="3" t="s">
        <v>177</v>
      </c>
      <c r="J42" s="20">
        <v>3900</v>
      </c>
      <c r="K42" s="20">
        <v>200</v>
      </c>
      <c r="M42" s="4">
        <v>7</v>
      </c>
      <c r="N42" s="31" t="s">
        <v>143</v>
      </c>
      <c r="P42" s="17">
        <v>0</v>
      </c>
      <c r="R42" s="4">
        <v>0</v>
      </c>
      <c r="T42" s="20">
        <v>3900</v>
      </c>
    </row>
    <row r="43" spans="1:20" ht="12.75">
      <c r="A43" s="3" t="s">
        <v>35</v>
      </c>
      <c r="B43" s="23" t="s">
        <v>55</v>
      </c>
      <c r="C43" s="3"/>
      <c r="D43" s="12" t="s">
        <v>39</v>
      </c>
      <c r="F43" s="3" t="s">
        <v>38</v>
      </c>
      <c r="H43" s="3" t="s">
        <v>178</v>
      </c>
      <c r="J43" s="20">
        <v>3900</v>
      </c>
      <c r="K43" s="20">
        <v>200</v>
      </c>
      <c r="M43" s="4">
        <v>12</v>
      </c>
      <c r="N43" s="31" t="s">
        <v>144</v>
      </c>
      <c r="P43" s="17">
        <v>0</v>
      </c>
      <c r="R43" s="4">
        <v>0</v>
      </c>
      <c r="T43" s="20">
        <v>3900</v>
      </c>
    </row>
    <row r="44" spans="1:20" ht="12.75">
      <c r="A44" s="3" t="s">
        <v>35</v>
      </c>
      <c r="B44" s="23"/>
      <c r="C44" s="3"/>
      <c r="D44" s="12" t="s">
        <v>81</v>
      </c>
      <c r="F44" s="3" t="s">
        <v>38</v>
      </c>
      <c r="H44" s="3" t="s">
        <v>82</v>
      </c>
      <c r="J44" s="20">
        <v>3000</v>
      </c>
      <c r="M44" s="4">
        <v>11</v>
      </c>
      <c r="P44" s="17">
        <v>0</v>
      </c>
      <c r="R44" s="4">
        <v>0</v>
      </c>
      <c r="T44" s="20">
        <v>3000</v>
      </c>
    </row>
    <row r="45" spans="1:20" ht="12.75">
      <c r="A45" s="3" t="s">
        <v>35</v>
      </c>
      <c r="B45" s="23" t="s">
        <v>55</v>
      </c>
      <c r="C45" s="3"/>
      <c r="D45" s="12" t="s">
        <v>79</v>
      </c>
      <c r="F45" s="3" t="s">
        <v>38</v>
      </c>
      <c r="H45" s="3" t="s">
        <v>80</v>
      </c>
      <c r="J45" s="20">
        <v>2600</v>
      </c>
      <c r="M45" s="4">
        <v>16</v>
      </c>
      <c r="N45" s="31" t="s">
        <v>144</v>
      </c>
      <c r="P45" s="17">
        <v>0</v>
      </c>
      <c r="R45" s="4">
        <v>0</v>
      </c>
      <c r="T45" s="20">
        <v>2600</v>
      </c>
    </row>
    <row r="46" spans="1:20" ht="12.75">
      <c r="A46" s="3" t="s">
        <v>29</v>
      </c>
      <c r="B46" s="23" t="s">
        <v>55</v>
      </c>
      <c r="C46" s="3"/>
      <c r="D46" s="12" t="s">
        <v>124</v>
      </c>
      <c r="F46" s="12" t="s">
        <v>120</v>
      </c>
      <c r="G46" s="12"/>
      <c r="H46" s="12" t="s">
        <v>125</v>
      </c>
      <c r="I46" s="17"/>
      <c r="J46" s="22">
        <v>18000</v>
      </c>
      <c r="K46" s="22"/>
      <c r="L46" s="17"/>
      <c r="M46" s="4">
        <v>4</v>
      </c>
      <c r="N46" s="31" t="s">
        <v>143</v>
      </c>
      <c r="O46" s="17"/>
      <c r="P46" s="1">
        <v>0</v>
      </c>
      <c r="Q46" s="17"/>
      <c r="R46" s="4">
        <v>0</v>
      </c>
      <c r="T46" s="22">
        <v>18000</v>
      </c>
    </row>
    <row r="47" spans="1:20" ht="12.75">
      <c r="A47" s="3" t="s">
        <v>29</v>
      </c>
      <c r="B47" s="23" t="s">
        <v>55</v>
      </c>
      <c r="C47" s="3"/>
      <c r="D47" s="12" t="s">
        <v>122</v>
      </c>
      <c r="F47" s="12" t="s">
        <v>120</v>
      </c>
      <c r="G47" s="12"/>
      <c r="H47" s="12" t="s">
        <v>123</v>
      </c>
      <c r="I47" s="17"/>
      <c r="J47" s="22">
        <v>1226</v>
      </c>
      <c r="K47" s="22"/>
      <c r="L47" s="17"/>
      <c r="M47" s="4">
        <v>7</v>
      </c>
      <c r="N47" s="31" t="s">
        <v>146</v>
      </c>
      <c r="O47" s="17"/>
      <c r="P47" s="17">
        <v>0</v>
      </c>
      <c r="Q47" s="17"/>
      <c r="R47" s="4">
        <v>0</v>
      </c>
      <c r="S47" s="17"/>
      <c r="T47" s="22">
        <v>1226</v>
      </c>
    </row>
    <row r="48" spans="1:20" ht="12.75">
      <c r="A48" s="3" t="s">
        <v>169</v>
      </c>
      <c r="B48" s="23"/>
      <c r="C48" s="3"/>
      <c r="D48" s="12" t="s">
        <v>57</v>
      </c>
      <c r="F48" s="3" t="s">
        <v>24</v>
      </c>
      <c r="H48" s="3" t="s">
        <v>58</v>
      </c>
      <c r="J48" s="20">
        <v>10158</v>
      </c>
      <c r="M48" s="4">
        <v>3</v>
      </c>
      <c r="P48" s="1">
        <v>0</v>
      </c>
      <c r="R48" s="4">
        <v>0</v>
      </c>
      <c r="T48" s="20">
        <v>10158</v>
      </c>
    </row>
    <row r="49" spans="1:20" ht="12.75">
      <c r="A49" s="3" t="s">
        <v>154</v>
      </c>
      <c r="B49" s="23"/>
      <c r="C49" s="3"/>
      <c r="D49" s="12" t="s">
        <v>156</v>
      </c>
      <c r="F49" s="12" t="s">
        <v>158</v>
      </c>
      <c r="G49" s="12"/>
      <c r="H49" s="30" t="s">
        <v>157</v>
      </c>
      <c r="I49" s="30"/>
      <c r="J49" s="22">
        <v>3000</v>
      </c>
      <c r="K49" s="22"/>
      <c r="L49" s="17"/>
      <c r="M49" s="4">
        <v>2</v>
      </c>
      <c r="O49" s="17"/>
      <c r="P49" s="17">
        <v>0</v>
      </c>
      <c r="Q49" s="17"/>
      <c r="R49" s="4">
        <v>0</v>
      </c>
      <c r="S49" s="17"/>
      <c r="T49" s="22">
        <v>3000</v>
      </c>
    </row>
    <row r="50" spans="1:20" ht="12.75">
      <c r="A50" s="3" t="s">
        <v>154</v>
      </c>
      <c r="B50" s="23"/>
      <c r="C50" s="3"/>
      <c r="D50" s="12" t="s">
        <v>159</v>
      </c>
      <c r="F50" s="12" t="s">
        <v>160</v>
      </c>
      <c r="G50" s="12"/>
      <c r="H50" s="12" t="s">
        <v>161</v>
      </c>
      <c r="I50" s="17"/>
      <c r="J50" s="22">
        <v>9450</v>
      </c>
      <c r="K50" s="22"/>
      <c r="L50" s="17"/>
      <c r="M50" s="4">
        <v>5</v>
      </c>
      <c r="O50" s="17"/>
      <c r="P50" s="17">
        <v>0</v>
      </c>
      <c r="Q50" s="17"/>
      <c r="S50" s="17"/>
      <c r="T50" s="22">
        <v>9450</v>
      </c>
    </row>
    <row r="51" spans="1:20" ht="12.75">
      <c r="A51" s="3" t="s">
        <v>27</v>
      </c>
      <c r="B51" s="23" t="s">
        <v>55</v>
      </c>
      <c r="C51" s="3"/>
      <c r="D51" s="12" t="s">
        <v>28</v>
      </c>
      <c r="F51" s="12" t="s">
        <v>129</v>
      </c>
      <c r="G51" s="12"/>
      <c r="H51" s="12" t="s">
        <v>137</v>
      </c>
      <c r="I51" s="17"/>
      <c r="J51" s="22">
        <v>30000</v>
      </c>
      <c r="K51" s="22"/>
      <c r="L51" s="17"/>
      <c r="M51" s="4">
        <v>5</v>
      </c>
      <c r="N51" s="31" t="s">
        <v>146</v>
      </c>
      <c r="O51" s="17"/>
      <c r="P51" s="17">
        <v>0</v>
      </c>
      <c r="Q51" s="17"/>
      <c r="R51" s="4">
        <v>0</v>
      </c>
      <c r="S51" s="17"/>
      <c r="T51" s="22">
        <v>30000</v>
      </c>
    </row>
    <row r="52" spans="4:20" ht="12.75">
      <c r="D52" s="12" t="s">
        <v>175</v>
      </c>
      <c r="P52" s="33">
        <f>SUM(P7:P51)</f>
        <v>209015</v>
      </c>
      <c r="R52" s="33">
        <f>SUM(R7:R51)</f>
        <v>141262</v>
      </c>
      <c r="T52" s="33">
        <f>SUM(T7:T51)</f>
        <v>265211</v>
      </c>
    </row>
    <row r="54" spans="2:4" ht="12.75">
      <c r="B54" s="23"/>
      <c r="C54" s="2" t="s">
        <v>171</v>
      </c>
      <c r="D54" s="26"/>
    </row>
    <row r="55" spans="1:20" ht="12.75">
      <c r="A55" s="3" t="s">
        <v>27</v>
      </c>
      <c r="B55" s="23" t="s">
        <v>55</v>
      </c>
      <c r="C55" s="3"/>
      <c r="D55" s="12" t="s">
        <v>128</v>
      </c>
      <c r="F55" s="12" t="s">
        <v>129</v>
      </c>
      <c r="G55" s="12"/>
      <c r="H55" s="12" t="s">
        <v>130</v>
      </c>
      <c r="I55" s="17"/>
      <c r="J55" s="22">
        <v>374560</v>
      </c>
      <c r="K55" s="22"/>
      <c r="L55" s="17"/>
      <c r="M55" s="4" t="s">
        <v>131</v>
      </c>
      <c r="N55" s="31" t="s">
        <v>143</v>
      </c>
      <c r="O55" s="17"/>
      <c r="P55" s="22">
        <v>374560</v>
      </c>
      <c r="Q55" s="17"/>
      <c r="R55" s="17">
        <v>0</v>
      </c>
      <c r="S55" s="17"/>
      <c r="T55" s="22">
        <v>0</v>
      </c>
    </row>
    <row r="56" spans="1:20" ht="12.75">
      <c r="A56" s="3" t="s">
        <v>27</v>
      </c>
      <c r="B56" s="23" t="s">
        <v>55</v>
      </c>
      <c r="C56" s="3"/>
      <c r="D56" s="12" t="s">
        <v>132</v>
      </c>
      <c r="F56" s="12" t="s">
        <v>129</v>
      </c>
      <c r="G56" s="12"/>
      <c r="H56" s="12" t="s">
        <v>133</v>
      </c>
      <c r="I56" s="17"/>
      <c r="J56" s="22">
        <v>133300</v>
      </c>
      <c r="K56" s="22"/>
      <c r="L56" s="17"/>
      <c r="M56" s="4" t="s">
        <v>131</v>
      </c>
      <c r="N56" s="31" t="s">
        <v>143</v>
      </c>
      <c r="O56" s="17"/>
      <c r="P56" s="22">
        <v>133300</v>
      </c>
      <c r="Q56" s="17"/>
      <c r="R56" s="17">
        <v>0</v>
      </c>
      <c r="S56" s="17"/>
      <c r="T56" s="22">
        <v>0</v>
      </c>
    </row>
    <row r="57" spans="2:20" ht="12.75">
      <c r="B57" s="23"/>
      <c r="D57" s="12" t="s">
        <v>173</v>
      </c>
      <c r="P57" s="33">
        <f>SUM(P55:P56)</f>
        <v>507860</v>
      </c>
      <c r="R57" s="33">
        <f>SUM(R55:R56)</f>
        <v>0</v>
      </c>
      <c r="T57" s="33">
        <f>SUM(T55:T56)</f>
        <v>0</v>
      </c>
    </row>
    <row r="58" spans="2:4" ht="12.75">
      <c r="B58" s="23"/>
      <c r="D58" s="26"/>
    </row>
    <row r="59" spans="2:3" ht="12.75">
      <c r="B59" s="23"/>
      <c r="C59" s="2" t="s">
        <v>48</v>
      </c>
    </row>
    <row r="60" spans="1:20" ht="12.75">
      <c r="A60" s="3" t="s">
        <v>62</v>
      </c>
      <c r="D60" s="12" t="s">
        <v>63</v>
      </c>
      <c r="F60" s="12" t="s">
        <v>64</v>
      </c>
      <c r="G60" s="13"/>
      <c r="H60" s="13" t="s">
        <v>65</v>
      </c>
      <c r="I60" s="21"/>
      <c r="J60" s="24">
        <v>9000</v>
      </c>
      <c r="M60" s="4">
        <v>1</v>
      </c>
      <c r="P60" s="24">
        <v>9000</v>
      </c>
      <c r="R60" s="4">
        <v>0</v>
      </c>
      <c r="T60" s="20">
        <v>0</v>
      </c>
    </row>
    <row r="61" spans="1:20" ht="12.75">
      <c r="A61" s="3" t="s">
        <v>62</v>
      </c>
      <c r="D61" s="12" t="s">
        <v>72</v>
      </c>
      <c r="F61" s="12" t="s">
        <v>64</v>
      </c>
      <c r="G61" s="13"/>
      <c r="H61" s="13" t="s">
        <v>73</v>
      </c>
      <c r="I61" s="21"/>
      <c r="J61" s="24">
        <v>4000</v>
      </c>
      <c r="M61" s="4">
        <v>2</v>
      </c>
      <c r="P61" s="24">
        <v>4000</v>
      </c>
      <c r="R61" s="4">
        <v>0</v>
      </c>
      <c r="T61" s="20">
        <v>0</v>
      </c>
    </row>
    <row r="62" spans="1:20" ht="12.75">
      <c r="A62" s="3" t="s">
        <v>62</v>
      </c>
      <c r="D62" s="12" t="s">
        <v>70</v>
      </c>
      <c r="F62" s="12" t="s">
        <v>64</v>
      </c>
      <c r="G62" s="13"/>
      <c r="H62" s="13" t="s">
        <v>71</v>
      </c>
      <c r="I62" s="21"/>
      <c r="J62" s="24">
        <v>4000</v>
      </c>
      <c r="M62" s="4">
        <v>3</v>
      </c>
      <c r="P62" s="24">
        <v>4000</v>
      </c>
      <c r="R62" s="4">
        <v>0</v>
      </c>
      <c r="T62" s="20">
        <v>0</v>
      </c>
    </row>
    <row r="63" spans="1:20" ht="12.75">
      <c r="A63" s="3" t="s">
        <v>62</v>
      </c>
      <c r="D63" s="12" t="s">
        <v>68</v>
      </c>
      <c r="F63" s="12" t="s">
        <v>64</v>
      </c>
      <c r="G63" s="13"/>
      <c r="H63" s="13" t="s">
        <v>69</v>
      </c>
      <c r="I63" s="21"/>
      <c r="J63" s="24">
        <v>3500</v>
      </c>
      <c r="M63" s="4">
        <v>4</v>
      </c>
      <c r="P63" s="24">
        <v>3500</v>
      </c>
      <c r="R63" s="4">
        <v>0</v>
      </c>
      <c r="T63" s="20">
        <v>0</v>
      </c>
    </row>
    <row r="64" spans="1:20" ht="12.75">
      <c r="A64" s="3" t="s">
        <v>62</v>
      </c>
      <c r="D64" s="12" t="s">
        <v>66</v>
      </c>
      <c r="F64" s="12" t="s">
        <v>64</v>
      </c>
      <c r="G64" s="13"/>
      <c r="H64" s="13" t="s">
        <v>67</v>
      </c>
      <c r="I64" s="21"/>
      <c r="J64" s="24">
        <v>3500</v>
      </c>
      <c r="M64" s="4">
        <v>5</v>
      </c>
      <c r="P64" s="24">
        <v>3500</v>
      </c>
      <c r="R64" s="4">
        <v>0</v>
      </c>
      <c r="T64" s="20">
        <v>0</v>
      </c>
    </row>
    <row r="65" spans="2:20" ht="12.75">
      <c r="B65" s="23"/>
      <c r="D65" s="12" t="s">
        <v>172</v>
      </c>
      <c r="P65" s="33">
        <f>SUM(P60:P64)</f>
        <v>24000</v>
      </c>
      <c r="R65" s="33">
        <f>SUM(R60:R64)</f>
        <v>0</v>
      </c>
      <c r="T65" s="33">
        <f>SUM(T60:T64)</f>
        <v>0</v>
      </c>
    </row>
    <row r="66" ht="12.75">
      <c r="B66" s="23"/>
    </row>
    <row r="67" spans="2:4" ht="12.75">
      <c r="B67" s="23"/>
      <c r="C67" s="2" t="s">
        <v>165</v>
      </c>
      <c r="D67" s="26"/>
    </row>
    <row r="68" spans="2:4" ht="12.75">
      <c r="B68" s="23"/>
      <c r="D68" s="26" t="s">
        <v>184</v>
      </c>
    </row>
    <row r="69" spans="1:20" ht="12.75">
      <c r="A69" s="3" t="s">
        <v>34</v>
      </c>
      <c r="B69" s="23"/>
      <c r="C69" s="3"/>
      <c r="D69" s="12" t="s">
        <v>138</v>
      </c>
      <c r="F69" s="12" t="s">
        <v>139</v>
      </c>
      <c r="G69" s="12"/>
      <c r="H69" s="12" t="s">
        <v>136</v>
      </c>
      <c r="I69" s="17"/>
      <c r="J69" s="22">
        <v>18000</v>
      </c>
      <c r="K69" s="22"/>
      <c r="L69" s="17"/>
      <c r="M69" s="4">
        <v>1</v>
      </c>
      <c r="O69" s="17"/>
      <c r="P69" s="22">
        <v>6000</v>
      </c>
      <c r="Q69" s="17"/>
      <c r="R69" s="4">
        <v>0</v>
      </c>
      <c r="T69" s="20"/>
    </row>
    <row r="70" spans="2:4" ht="12.75">
      <c r="B70" s="23"/>
      <c r="C70" s="3"/>
      <c r="D70" s="26" t="s">
        <v>46</v>
      </c>
    </row>
    <row r="71" spans="1:20" ht="12.75">
      <c r="A71" s="3" t="s">
        <v>51</v>
      </c>
      <c r="B71" s="23" t="s">
        <v>55</v>
      </c>
      <c r="C71" s="3"/>
      <c r="D71" s="12" t="s">
        <v>60</v>
      </c>
      <c r="F71" s="3" t="s">
        <v>53</v>
      </c>
      <c r="H71" s="3" t="s">
        <v>59</v>
      </c>
      <c r="J71" s="20">
        <v>1200</v>
      </c>
      <c r="M71" s="4">
        <v>4</v>
      </c>
      <c r="N71" s="31" t="s">
        <v>143</v>
      </c>
      <c r="P71" s="4">
        <v>1200</v>
      </c>
      <c r="R71" s="4">
        <v>0</v>
      </c>
      <c r="T71" s="20"/>
    </row>
    <row r="72" spans="1:20" ht="12.75">
      <c r="A72" s="3" t="s">
        <v>51</v>
      </c>
      <c r="B72" s="23" t="s">
        <v>55</v>
      </c>
      <c r="C72" s="3"/>
      <c r="D72" s="12" t="s">
        <v>147</v>
      </c>
      <c r="F72" s="3" t="s">
        <v>53</v>
      </c>
      <c r="H72" s="3" t="s">
        <v>61</v>
      </c>
      <c r="J72" s="20">
        <v>2400</v>
      </c>
      <c r="M72" s="4">
        <v>5</v>
      </c>
      <c r="N72" s="31" t="s">
        <v>146</v>
      </c>
      <c r="P72" s="4">
        <v>2400</v>
      </c>
      <c r="R72" s="4">
        <v>0</v>
      </c>
      <c r="T72" s="20"/>
    </row>
    <row r="73" spans="2:4" ht="12.75">
      <c r="B73" s="23"/>
      <c r="D73" s="26" t="s">
        <v>170</v>
      </c>
    </row>
    <row r="74" spans="1:20" ht="12.75">
      <c r="A74" s="3" t="s">
        <v>27</v>
      </c>
      <c r="B74" s="23" t="s">
        <v>55</v>
      </c>
      <c r="C74" s="3"/>
      <c r="D74" s="12" t="s">
        <v>151</v>
      </c>
      <c r="F74" s="12" t="s">
        <v>129</v>
      </c>
      <c r="G74" s="12"/>
      <c r="H74" s="12" t="s">
        <v>179</v>
      </c>
      <c r="I74" s="17"/>
      <c r="J74" s="22">
        <v>35000</v>
      </c>
      <c r="K74" s="22"/>
      <c r="L74" s="17"/>
      <c r="M74" s="4">
        <v>4</v>
      </c>
      <c r="N74" s="4" t="s">
        <v>143</v>
      </c>
      <c r="O74" s="17"/>
      <c r="P74" s="22">
        <v>0</v>
      </c>
      <c r="Q74" s="17"/>
      <c r="R74" s="17">
        <v>0</v>
      </c>
      <c r="S74" s="17"/>
      <c r="T74" s="22">
        <v>35000</v>
      </c>
    </row>
    <row r="75" spans="1:20" ht="12.75">
      <c r="A75" s="3" t="s">
        <v>27</v>
      </c>
      <c r="B75" s="23" t="s">
        <v>55</v>
      </c>
      <c r="C75" s="3"/>
      <c r="D75" s="12" t="s">
        <v>152</v>
      </c>
      <c r="F75" s="12" t="s">
        <v>129</v>
      </c>
      <c r="G75" s="12"/>
      <c r="H75" s="12" t="s">
        <v>179</v>
      </c>
      <c r="I75" s="17"/>
      <c r="J75" s="22">
        <v>40000</v>
      </c>
      <c r="K75" s="22"/>
      <c r="L75" s="17"/>
      <c r="M75" s="4">
        <v>4</v>
      </c>
      <c r="N75" s="4" t="s">
        <v>153</v>
      </c>
      <c r="O75" s="17"/>
      <c r="P75" s="22">
        <v>0</v>
      </c>
      <c r="Q75" s="17"/>
      <c r="R75" s="17">
        <v>0</v>
      </c>
      <c r="S75" s="17"/>
      <c r="T75" s="22">
        <v>40000</v>
      </c>
    </row>
    <row r="76" spans="2:20" ht="12.75">
      <c r="B76" s="23"/>
      <c r="D76" s="12" t="s">
        <v>174</v>
      </c>
      <c r="P76" s="33">
        <f>SUM(P67:P75)</f>
        <v>9600</v>
      </c>
      <c r="R76" s="33">
        <f>SUM(R67:R75)</f>
        <v>0</v>
      </c>
      <c r="T76" s="33">
        <f>SUM(T74:T75)</f>
        <v>75000</v>
      </c>
    </row>
    <row r="77" ht="12.75">
      <c r="B77" s="23"/>
    </row>
    <row r="78" spans="2:20" ht="13.5" thickBot="1">
      <c r="B78" s="23"/>
      <c r="D78" s="12" t="s">
        <v>49</v>
      </c>
      <c r="P78" s="32">
        <f>P52+P57+P65+P76</f>
        <v>750475</v>
      </c>
      <c r="R78" s="32">
        <f>R52+R57+R65+R76</f>
        <v>141262</v>
      </c>
      <c r="T78" s="32">
        <f>T52+T57+T65+T76</f>
        <v>340211</v>
      </c>
    </row>
    <row r="79" ht="13.5" thickTop="1">
      <c r="B79" s="23"/>
    </row>
  </sheetData>
  <mergeCells count="5">
    <mergeCell ref="M2:N2"/>
    <mergeCell ref="P4:R4"/>
    <mergeCell ref="P3:R3"/>
    <mergeCell ref="J1:K1"/>
    <mergeCell ref="J2:K2"/>
  </mergeCells>
  <printOptions/>
  <pageMargins left="0.75" right="0.75" top="1.5" bottom="1" header="1" footer="0.5"/>
  <pageSetup firstPageNumber="1" useFirstPageNumber="1" horizontalDpi="600" verticalDpi="600" orientation="landscape" r:id="rId1"/>
  <headerFooter alignWithMargins="0">
    <oddHeader>&amp;C&amp;"Arial,Bold"CLACKAMAS COMMUNITY COLLEGE
2008-09 BUDGET
Decision Packages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Staff</cp:lastModifiedBy>
  <cp:lastPrinted>2008-03-17T21:13:52Z</cp:lastPrinted>
  <dcterms:created xsi:type="dcterms:W3CDTF">2005-10-26T18:28:26Z</dcterms:created>
  <dcterms:modified xsi:type="dcterms:W3CDTF">2008-03-17T21:24:48Z</dcterms:modified>
  <cp:category/>
  <cp:version/>
  <cp:contentType/>
  <cp:contentStatus/>
</cp:coreProperties>
</file>